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arathod\Desktop\BPO campaign\"/>
    </mc:Choice>
  </mc:AlternateContent>
  <xr:revisionPtr revIDLastSave="0" documentId="13_ncr:1_{CCC75741-B131-4E4F-879D-1232145C58F8}" xr6:coauthVersionLast="47" xr6:coauthVersionMax="47" xr10:uidLastSave="{00000000-0000-0000-0000-000000000000}"/>
  <workbookProtection lockStructure="1"/>
  <bookViews>
    <workbookView xWindow="28680" yWindow="-120" windowWidth="29040" windowHeight="15840" activeTab="3" xr2:uid="{C5464AB6-5085-4B23-B483-A014B5D5889F}"/>
  </bookViews>
  <sheets>
    <sheet name="Introduction" sheetId="4" r:id="rId1"/>
    <sheet name="Overview &amp; Data" sheetId="10" r:id="rId2"/>
    <sheet name="Cost-Benefit Analysis" sheetId="9" r:id="rId3"/>
    <sheet name="Disclaimer" sheetId="12" r:id="rId4"/>
    <sheet name="Sheet2" sheetId="2"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9" l="1"/>
  <c r="C14" i="9" s="1"/>
  <c r="D14" i="9" s="1"/>
  <c r="E14" i="9" s="1"/>
  <c r="F14" i="9" l="1"/>
  <c r="C21" i="10" l="1"/>
  <c r="C22" i="10"/>
  <c r="C32" i="10" l="1"/>
  <c r="C31" i="10"/>
  <c r="C30" i="10"/>
  <c r="B27" i="10"/>
  <c r="C27" i="10" s="1"/>
  <c r="C28" i="10" s="1"/>
  <c r="C24" i="10"/>
  <c r="C23" i="10"/>
  <c r="E12" i="9" l="1"/>
  <c r="D12" i="9"/>
  <c r="F12" i="9"/>
  <c r="B12" i="9"/>
  <c r="C12" i="9"/>
  <c r="C25" i="10"/>
  <c r="C33" i="10"/>
  <c r="D11" i="9" l="1"/>
  <c r="C11" i="9"/>
  <c r="C13" i="9" s="1"/>
  <c r="B11" i="9"/>
  <c r="B13" i="9" s="1"/>
  <c r="F11" i="9"/>
  <c r="E11" i="9"/>
  <c r="E13" i="9" s="1"/>
  <c r="E15" i="9" s="1"/>
  <c r="F13" i="9"/>
  <c r="F15" i="9" s="1"/>
  <c r="D13" i="9"/>
  <c r="D15" i="9" s="1"/>
  <c r="D17" i="9" l="1"/>
  <c r="B17" i="9"/>
  <c r="B15" i="9"/>
  <c r="B16" i="9" s="1"/>
  <c r="C17" i="9"/>
  <c r="C15" i="9"/>
  <c r="C16" i="9" s="1"/>
  <c r="D16" i="9" s="1"/>
  <c r="E16" i="9" s="1"/>
  <c r="F16" i="9" s="1"/>
  <c r="E17" i="9"/>
  <c r="F17" i="9"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<sst xmlns="http://schemas.openxmlformats.org/spreadsheetml/2006/main" count="76" uniqueCount="73">
  <si>
    <r>
      <rPr>
        <b/>
        <sz val="12"/>
        <color rgb="FF0062C2"/>
        <rFont val="Verdana"/>
      </rPr>
      <t xml:space="preserve">Guide to Using the Digitization Cost-Benefit Analysis Template
</t>
    </r>
    <r>
      <rPr>
        <sz val="11"/>
        <color rgb="FF000000"/>
        <rFont val="Verdana"/>
      </rPr>
      <t xml:space="preserve">This template is designed to help you quickly assess the potential costs and benefits of digitizing your physical records.
Follow these steps to complete the analysis.
</t>
    </r>
    <r>
      <rPr>
        <b/>
        <sz val="11"/>
        <color rgb="FFC0167B"/>
        <rFont val="Verdana"/>
      </rPr>
      <t xml:space="preserve">Step 1: Enter Project Details and Key Drivers
</t>
    </r>
    <r>
      <rPr>
        <sz val="11"/>
        <color rgb="FF000000"/>
        <rFont val="Verdana"/>
      </rPr>
      <t xml:space="preserve">Describe the Project: Go to the Overview &amp; Data tab. Enter a brief description of your digitization project in the designated field.
Select Key Drivers: Check the boxes next to the key reasons for digitization, such as compliance or efficiency, to clarify project goals.
</t>
    </r>
    <r>
      <rPr>
        <b/>
        <sz val="11"/>
        <color rgb="FFC0167B"/>
        <rFont val="Verdana"/>
      </rPr>
      <t xml:space="preserve">Step 2: Review Risk Factors &amp; Mitigations 
</t>
    </r>
    <r>
      <rPr>
        <sz val="11"/>
        <color rgb="FF000000"/>
        <rFont val="Verdana"/>
      </rPr>
      <t xml:space="preserve">Select Risks: Choose any potential risks (like cybersecurity or integration challenges) from the dropdown menu.
Consider Mitigations: Identify potential ways to mitigate each risk to strengthen your analysis.
</t>
    </r>
    <r>
      <rPr>
        <b/>
        <sz val="11"/>
        <color rgb="FFC0167B"/>
        <rFont val="Verdana"/>
      </rPr>
      <t xml:space="preserve">
Step 3: Input Cost and Benefit Data
</t>
    </r>
    <r>
      <rPr>
        <sz val="11"/>
        <color rgb="FF000000"/>
        <rFont val="Verdana"/>
      </rPr>
      <t xml:space="preserve">Digitization Costs: Add the number of physical records under each document type. 
Recurring Costs: Based on your inputs under 'Digitization Costs', the cost of digital storage will be auto-calculated. 
Savings: Enter your current expenses for physical storage, document handling and the hours of employee time saved each week due to digitization.
</t>
    </r>
    <r>
      <rPr>
        <b/>
        <sz val="11"/>
        <color rgb="FFC0167B"/>
        <rFont val="Verdana"/>
      </rPr>
      <t xml:space="preserve">Step 4: Review Cost-Benefit Summary
</t>
    </r>
    <r>
      <rPr>
        <sz val="11"/>
        <color rgb="FF000000"/>
        <rFont val="Verdana"/>
      </rPr>
      <t xml:space="preserve">View Summary: Go to the Cost-Benefit Summary tab to see calculated total digitization costs, future recurring costs, and estimated savings.
Check ROI: Review the calculated Return on Investment (ROI) to assess the financial impact of the project over the span of 5 years.
</t>
    </r>
  </si>
  <si>
    <t>Project Description:</t>
  </si>
  <si>
    <t>Key Drivers of the Project:</t>
  </si>
  <si>
    <t>Space Reduction</t>
  </si>
  <si>
    <t>Compliance (e.g., NARA requirements)</t>
  </si>
  <si>
    <t xml:space="preserve">Risk Factors: </t>
  </si>
  <si>
    <t>Staff Training/ Resistance to change</t>
  </si>
  <si>
    <t>Risk Mitigations:</t>
  </si>
  <si>
    <t>Training, Communitions</t>
  </si>
  <si>
    <t>Digitization Cost-Benefit Analysis</t>
  </si>
  <si>
    <t>Line Item</t>
  </si>
  <si>
    <t>Insert value</t>
  </si>
  <si>
    <t>Cost/year
(Auto-calculated)</t>
  </si>
  <si>
    <t>Instructions for Column 'B'</t>
  </si>
  <si>
    <t>Assumptions</t>
  </si>
  <si>
    <t>Digitization Costs</t>
  </si>
  <si>
    <r>
      <t xml:space="preserve">Standard Sized paper documents </t>
    </r>
    <r>
      <rPr>
        <b/>
        <sz val="10"/>
        <color theme="1"/>
        <rFont val="Verdana"/>
        <family val="2"/>
      </rPr>
      <t>in B/W</t>
    </r>
  </si>
  <si>
    <r>
      <t xml:space="preserve">Add average # of Standard Sized paper documents to be scanned in black &amp; white in cell 'B21'
</t>
    </r>
    <r>
      <rPr>
        <b/>
        <sz val="9"/>
        <color theme="1"/>
        <rFont val="Verdana"/>
        <family val="2"/>
      </rPr>
      <t>Note</t>
    </r>
    <r>
      <rPr>
        <sz val="9"/>
        <color theme="1"/>
        <rFont val="Verdana"/>
        <family val="2"/>
      </rPr>
      <t>: If you have 2 boxes of paper, multiple 2*2000 and add the answer to cell 'B21' (see Point 2. in cell 'F21')</t>
    </r>
  </si>
  <si>
    <t>1. $0.9 per image 
2. One standard box holds up to 2,000 documents</t>
  </si>
  <si>
    <r>
      <t xml:space="preserve">Standard Sized paper documents </t>
    </r>
    <r>
      <rPr>
        <b/>
        <sz val="10"/>
        <color theme="1"/>
        <rFont val="Verdana"/>
        <family val="2"/>
      </rPr>
      <t>in Color</t>
    </r>
  </si>
  <si>
    <r>
      <t xml:space="preserve">Add average # of Standard Sized paper documents to be scanned in color in cell 'B22'
</t>
    </r>
    <r>
      <rPr>
        <b/>
        <sz val="9"/>
        <color theme="1"/>
        <rFont val="Verdana"/>
        <family val="2"/>
      </rPr>
      <t>Note:</t>
    </r>
    <r>
      <rPr>
        <sz val="9"/>
        <color theme="1"/>
        <rFont val="Verdana"/>
        <family val="2"/>
      </rPr>
      <t xml:space="preserve"> If you have 2 boxes of paper, multiple 2*2000 and add the answer to cell 'B22' (see Point 2. in cell 'F22')</t>
    </r>
  </si>
  <si>
    <t>1. $0.10 per image
2. One standard box holds up to 2,000 documents</t>
  </si>
  <si>
    <r>
      <rPr>
        <b/>
        <sz val="10"/>
        <color theme="1"/>
        <rFont val="Verdana"/>
        <family val="2"/>
      </rPr>
      <t>Large/Oversized</t>
    </r>
    <r>
      <rPr>
        <sz val="10"/>
        <color theme="1"/>
        <rFont val="Verdana"/>
        <family val="2"/>
      </rPr>
      <t xml:space="preserve"> paper documents</t>
    </r>
  </si>
  <si>
    <r>
      <t xml:space="preserve">Add average # of Large/Oversized paper documents to be scanned in cell 'B23'
</t>
    </r>
    <r>
      <rPr>
        <b/>
        <sz val="9"/>
        <color theme="1"/>
        <rFont val="Verdana"/>
        <family val="2"/>
      </rPr>
      <t>Note:</t>
    </r>
    <r>
      <rPr>
        <sz val="9"/>
        <color theme="1"/>
        <rFont val="Verdana"/>
        <family val="2"/>
      </rPr>
      <t xml:space="preserve"> If you have 2 boxes of paper, multiple 2*2000 and add the answer to cell 'B23' (see Point 2. in cell 'F23')</t>
    </r>
  </si>
  <si>
    <t>1.  $1.35 per image
2. One standard box holds up to 2,000 documents</t>
  </si>
  <si>
    <t>Microforms</t>
  </si>
  <si>
    <r>
      <rPr>
        <sz val="9"/>
        <color rgb="FF000000"/>
        <rFont val="Verdana"/>
      </rPr>
      <t xml:space="preserve">Add average # of microform (microfilm or microfiche) to be converted in cell 'B24'
</t>
    </r>
    <r>
      <rPr>
        <b/>
        <sz val="9"/>
        <color rgb="FF000000"/>
        <rFont val="Verdana"/>
      </rPr>
      <t>Note</t>
    </r>
    <r>
      <rPr>
        <sz val="9"/>
        <color rgb="FF000000"/>
        <rFont val="Verdana"/>
      </rPr>
      <t>: If you have 2 boxes of microfilm, multiple 2*90 and add the answer to cell 'B24' (see Point 2. in cell 'F24')</t>
    </r>
  </si>
  <si>
    <t>1. $1.14 per image
2. One standard box holds up to 90 reels of microfilm</t>
  </si>
  <si>
    <t>Total Digitization Costs</t>
  </si>
  <si>
    <t>Recurring Costs</t>
  </si>
  <si>
    <t xml:space="preserve">Digital storage Cost </t>
  </si>
  <si>
    <t>No value needed. Cell 'B27' includes the sum of column B21 to B24.</t>
  </si>
  <si>
    <t>$0.02/ gigabyte per month</t>
  </si>
  <si>
    <t>Total Recurring Costs</t>
  </si>
  <si>
    <t>Savings</t>
  </si>
  <si>
    <t xml:space="preserve">Physical Storage Costs </t>
  </si>
  <si>
    <t>Enter the approximate square footage used for physical document storage at your facility in cell 'B20'</t>
  </si>
  <si>
    <t xml:space="preserve">The average cost to store physical records is $24 per sq ft. For reference, a standard 4-drawer storage unit takes 17 sq. ft. of space. </t>
  </si>
  <si>
    <t>Document Handling Costs</t>
  </si>
  <si>
    <t>Enter the total hours/ week your employee(s) spend handling documents in cell 'B31'. 
Example, if you have 2 employees handling documents and working for 35 hours/ week, multiply 35*2 and add the answer in B31</t>
  </si>
  <si>
    <t xml:space="preserve">The average pay for a records manager is $30/ hour. 
</t>
  </si>
  <si>
    <t>Employee Time Saved (hours/week)</t>
  </si>
  <si>
    <t>Add # of employees dedicated to document handling in cell 'B32'.
For example, if you have 2 employees handling documents, insert '2' in  B12</t>
  </si>
  <si>
    <t>On average, you could save 2.5 hours a day, or 12.5 hours a week, per employee 
The average pay of a document handler is $22.84</t>
  </si>
  <si>
    <t>Total Savings</t>
  </si>
  <si>
    <t xml:space="preserve">Cost Benefit Summary </t>
  </si>
  <si>
    <t>Line Items</t>
  </si>
  <si>
    <t>Year 1</t>
  </si>
  <si>
    <t>Year 2</t>
  </si>
  <si>
    <t>Year 3</t>
  </si>
  <si>
    <t>Year 4</t>
  </si>
  <si>
    <t>Year 5</t>
  </si>
  <si>
    <t>Total Costs</t>
  </si>
  <si>
    <t>Net Benefits</t>
  </si>
  <si>
    <t>Cumulative Net Benefits</t>
  </si>
  <si>
    <t>ROI (%)</t>
  </si>
  <si>
    <r>
      <rPr>
        <b/>
        <u/>
        <sz val="11"/>
        <color rgb="FFC0167B"/>
        <rFont val="Verdana"/>
      </rPr>
      <t xml:space="preserve">DISCLAIMER
</t>
    </r>
    <r>
      <rPr>
        <sz val="11"/>
        <color rgb="FF000000"/>
        <rFont val="Verdana"/>
      </rPr>
      <t xml:space="preserve">
</t>
    </r>
    <r>
      <rPr>
        <sz val="10"/>
        <color rgb="FF000000"/>
        <rFont val="Verdana"/>
      </rPr>
      <t>This template is a simplified tool designed to help conduct initial calculations for the cost-benefit analysis of digitization projects. The numbers generated here are rough estimates and are not intended to reflect final or precise project costs. Costs may vary widely based on factors such as the type and condition of records, metadata requirements, security needs, and vendor pricing.
For a comprehensive and accurate assessment, please consult with a records management professional like Konica Minolta's Intelligent Information Management team and consider a detailed analysis of your agency's unique needs. This template should be used only as a starting point and not as a sole decision-making tool.</t>
    </r>
    <r>
      <rPr>
        <sz val="11"/>
        <color rgb="FF000000"/>
        <rFont val="Verdana"/>
      </rPr>
      <t xml:space="preserve"> </t>
    </r>
  </si>
  <si>
    <t xml:space="preserve">Key Drivers </t>
  </si>
  <si>
    <t xml:space="preserve">Risk Factors </t>
  </si>
  <si>
    <t xml:space="preserve">Mitigation </t>
  </si>
  <si>
    <t xml:space="preserve">Security </t>
  </si>
  <si>
    <t>Access Control</t>
  </si>
  <si>
    <t xml:space="preserve">Mixed records management </t>
  </si>
  <si>
    <t>Standardization, Categorization</t>
  </si>
  <si>
    <t>Operational Efficiency</t>
  </si>
  <si>
    <t>Security &amp; Disaster  Preparedness</t>
  </si>
  <si>
    <t>Physical Damage</t>
  </si>
  <si>
    <t>Disaster Recovery Plan, Archiving</t>
  </si>
  <si>
    <t>Cost Savings</t>
  </si>
  <si>
    <t>High Storage Costs</t>
  </si>
  <si>
    <t xml:space="preserve">Digitalization </t>
  </si>
  <si>
    <t xml:space="preserve">Time-consuming Retrieval </t>
  </si>
  <si>
    <t xml:space="preserve">Digital Storage, Automation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</si>
</sst>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7" x14ac:knownFonts="1">
    <font>
      <sz val="11"/>
      <color theme="1"/>
      <name val="Aptos Narrow"/>
      <family val="2"/>
      <scheme val="minor"/>
    </font>
    <font>
      <sz val="11"/>
      <color theme="1"/>
      <name val="Verdana"/>
      <family val="2"/>
    </font>
    <font>
      <b/>
      <sz val="11"/>
      <color rgb="FFC0167B"/>
      <name val="Verdana"/>
      <family val="2"/>
    </font>
    <font>
      <u/>
      <sz val="11"/>
      <color theme="10"/>
      <name val="Aptos Narrow"/>
      <family val="2"/>
      <scheme val="minor"/>
    </font>
    <font>
      <sz val="9"/>
      <color theme="1"/>
      <name val="Verdana"/>
      <family val="2"/>
    </font>
    <font>
      <sz val="10"/>
      <color theme="1"/>
      <name val="Verdana"/>
      <family val="2"/>
    </font>
    <font>
      <b/>
      <sz val="11"/>
      <color rgb="FF0062C2"/>
      <name val="Verdana"/>
      <family val="2"/>
    </font>
    <font>
      <b/>
      <sz val="10"/>
      <color rgb="FF0062C2"/>
      <name val="Verdana"/>
      <family val="2"/>
    </font>
    <font>
      <b/>
      <sz val="10"/>
      <color theme="1"/>
      <name val="Verdana"/>
      <family val="2"/>
    </font>
    <font>
      <b/>
      <sz val="11"/>
      <color theme="1"/>
      <name val="Aptos Narrow"/>
      <family val="2"/>
      <scheme val="minor"/>
    </font>
    <font>
      <b/>
      <sz val="11"/>
      <color theme="0"/>
      <name val="Verdana"/>
      <family val="2"/>
    </font>
    <font>
      <b/>
      <sz val="10"/>
      <color rgb="FFC0167B"/>
      <name val="Verdana"/>
      <family val="2"/>
    </font>
    <font>
      <b/>
      <sz val="9"/>
      <color rgb="FFC0167B"/>
      <name val="Verdana"/>
      <family val="2"/>
    </font>
    <font>
      <sz val="8"/>
      <color theme="1"/>
      <name val="Verdana"/>
      <family val="2"/>
    </font>
    <font>
      <sz val="9"/>
      <color rgb="FFC0167B"/>
      <name val="Verdana"/>
      <family val="2"/>
    </font>
    <font>
      <i/>
      <sz val="9"/>
      <color theme="1"/>
      <name val="Verdana"/>
      <family val="2"/>
    </font>
    <font>
      <b/>
      <i/>
      <sz val="10"/>
      <color theme="1"/>
      <name val="Verdana"/>
      <family val="2"/>
    </font>
    <font>
      <b/>
      <sz val="12"/>
      <color rgb="FF0062C2"/>
      <name val="Verdana"/>
    </font>
    <font>
      <sz val="11"/>
      <color rgb="FF000000"/>
      <name val="Verdana"/>
    </font>
    <font>
      <b/>
      <sz val="11"/>
      <color rgb="FFC0167B"/>
      <name val="Verdana"/>
    </font>
    <font>
      <sz val="11"/>
      <color theme="1"/>
      <name val="Verdana"/>
    </font>
    <font>
      <b/>
      <u/>
      <sz val="11"/>
      <color rgb="FFC0167B"/>
      <name val="Verdana"/>
    </font>
    <font>
      <sz val="10"/>
      <color rgb="FF000000"/>
      <name val="Verdana"/>
    </font>
    <font>
      <b/>
      <sz val="11"/>
      <color theme="1"/>
      <name val="Verdana"/>
      <family val="2"/>
    </font>
    <font>
      <b/>
      <sz val="9"/>
      <color theme="1"/>
      <name val="Verdana"/>
      <family val="2"/>
    </font>
    <font>
      <sz val="9"/>
      <color rgb="FF000000"/>
      <name val="Verdana"/>
    </font>
    <font>
      <b/>
      <sz val="9"/>
      <color rgb="FF000000"/>
      <name val="Verdana"/>
    </font>
  </fonts>
  <fills count="9">
    <fill>
      <patternFill patternType="none"/>
    </fill>
    <fill>
      <patternFill patternType="gray125"/>
    </fill>
    <fill>
      <patternFill patternType="solid">
        <fgColor theme="0"/>
        <bgColor indexed="64"/>
      </patternFill>
    </fill>
    <fill>
      <patternFill patternType="solid">
        <fgColor rgb="FFC1E5F4"/>
        <bgColor indexed="64"/>
      </patternFill>
    </fill>
    <fill>
      <patternFill patternType="solid">
        <fgColor rgb="FFCEA100"/>
        <bgColor indexed="64"/>
      </patternFill>
    </fill>
    <fill>
      <patternFill patternType="solid">
        <fgColor rgb="FFC0167B"/>
        <bgColor indexed="64"/>
      </patternFill>
    </fill>
    <fill>
      <patternFill patternType="solid">
        <fgColor rgb="FF0070C0"/>
        <bgColor indexed="64"/>
      </patternFill>
    </fill>
    <fill>
      <patternFill patternType="solid">
        <fgColor rgb="FFBEE2DD"/>
        <bgColor indexed="64"/>
      </patternFill>
    </fill>
    <fill>
      <patternFill patternType="solid">
        <fgColor theme="2"/>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auto="1"/>
      </left>
      <right/>
      <top/>
      <bottom style="dotted">
        <color auto="1"/>
      </bottom>
      <diagonal/>
    </border>
    <border>
      <left style="dotted">
        <color auto="1"/>
      </left>
      <right style="dotted">
        <color auto="1"/>
      </right>
      <top style="dotted">
        <color auto="1"/>
      </top>
      <bottom style="dotted">
        <color auto="1"/>
      </bottom>
      <diagonal/>
    </border>
    <border>
      <left style="medium">
        <color indexed="64"/>
      </left>
      <right style="dotted">
        <color auto="1"/>
      </right>
      <top style="medium">
        <color indexed="64"/>
      </top>
      <bottom style="dotted">
        <color auto="1"/>
      </bottom>
      <diagonal/>
    </border>
    <border>
      <left style="medium">
        <color indexed="64"/>
      </left>
      <right style="dotted">
        <color auto="1"/>
      </right>
      <top style="dotted">
        <color auto="1"/>
      </top>
      <bottom style="dotted">
        <color auto="1"/>
      </bottom>
      <diagonal/>
    </border>
    <border>
      <left style="dotted">
        <color auto="1"/>
      </left>
      <right style="medium">
        <color indexed="64"/>
      </right>
      <top style="dotted">
        <color auto="1"/>
      </top>
      <bottom style="dotted">
        <color auto="1"/>
      </bottom>
      <diagonal/>
    </border>
    <border>
      <left style="medium">
        <color indexed="64"/>
      </left>
      <right style="dotted">
        <color auto="1"/>
      </right>
      <top/>
      <bottom style="dotted">
        <color auto="1"/>
      </bottom>
      <diagonal/>
    </border>
    <border>
      <left style="dotted">
        <color auto="1"/>
      </left>
      <right/>
      <top style="medium">
        <color indexed="64"/>
      </top>
      <bottom/>
      <diagonal/>
    </border>
    <border>
      <left style="dotted">
        <color auto="1"/>
      </left>
      <right/>
      <top/>
      <bottom/>
      <diagonal/>
    </border>
    <border>
      <left/>
      <right/>
      <top/>
      <bottom style="dotted">
        <color auto="1"/>
      </bottom>
      <diagonal/>
    </border>
    <border>
      <left/>
      <right style="medium">
        <color indexed="64"/>
      </right>
      <top/>
      <bottom style="dott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medium">
        <color indexed="64"/>
      </right>
      <top style="dotted">
        <color auto="1"/>
      </top>
      <bottom/>
      <diagonal/>
    </border>
  </borders>
  <cellStyleXfs count="2">
    <xf numFmtId="0" fontId="0" fillId="0" borderId="0"/>
    <xf numFmtId="0" fontId="3" fillId="0" borderId="0" applyNumberFormat="0" applyFill="0" applyBorder="0" applyAlignment="0" applyProtection="0"/>
  </cellStyleXfs>
  <cellXfs count="111">
    <xf numFmtId="0" fontId="0" fillId="0" borderId="0" xfId="0"/>
    <xf numFmtId="0" fontId="3" fillId="0" borderId="0" xfId="1"/>
    <xf numFmtId="0" fontId="0" fillId="0" borderId="0" xfId="0" applyAlignment="1">
      <alignment wrapText="1"/>
    </xf>
    <xf numFmtId="0" fontId="1" fillId="0" borderId="0" xfId="0" applyFont="1"/>
    <xf numFmtId="0" fontId="10" fillId="4" borderId="1" xfId="0" applyFont="1" applyFill="1" applyBorder="1" applyAlignment="1">
      <alignment horizontal="center"/>
    </xf>
    <xf numFmtId="0" fontId="10" fillId="4" borderId="2" xfId="0" applyFont="1" applyFill="1" applyBorder="1" applyAlignment="1">
      <alignment horizontal="center"/>
    </xf>
    <xf numFmtId="0" fontId="10" fillId="4" borderId="3" xfId="0" applyFont="1" applyFill="1" applyBorder="1" applyAlignment="1">
      <alignment horizontal="center"/>
    </xf>
    <xf numFmtId="0" fontId="9" fillId="0" borderId="0" xfId="0" applyFont="1"/>
    <xf numFmtId="0" fontId="1" fillId="0" borderId="4" xfId="0" applyFont="1" applyBorder="1"/>
    <xf numFmtId="44" fontId="1" fillId="0" borderId="0" xfId="0" applyNumberFormat="1" applyFont="1"/>
    <xf numFmtId="44" fontId="1" fillId="0" borderId="5" xfId="0" applyNumberFormat="1" applyFont="1" applyBorder="1"/>
    <xf numFmtId="10" fontId="1" fillId="0" borderId="7" xfId="0" applyNumberFormat="1" applyFont="1" applyBorder="1"/>
    <xf numFmtId="10" fontId="1" fillId="0" borderId="8" xfId="0" applyNumberFormat="1" applyFont="1" applyBorder="1"/>
    <xf numFmtId="0" fontId="0" fillId="2" borderId="0" xfId="0" applyFill="1"/>
    <xf numFmtId="0" fontId="23" fillId="0" borderId="4" xfId="0" applyFont="1" applyBorder="1"/>
    <xf numFmtId="0" fontId="23" fillId="0" borderId="6" xfId="0" applyFont="1" applyBorder="1"/>
    <xf numFmtId="0" fontId="5" fillId="8" borderId="0" xfId="0" applyFont="1" applyFill="1" applyAlignment="1" applyProtection="1">
      <alignment horizontal="center" vertical="center"/>
      <protection locked="0"/>
    </xf>
    <xf numFmtId="0" fontId="5" fillId="8" borderId="0" xfId="0" applyFont="1" applyFill="1" applyAlignment="1" applyProtection="1">
      <alignment horizontal="center" vertical="center" wrapText="1"/>
      <protection locked="0"/>
    </xf>
    <xf numFmtId="0" fontId="0" fillId="0" borderId="0" xfId="0" applyProtection="1">
      <protection locked="0"/>
    </xf>
    <xf numFmtId="0" fontId="1" fillId="2" borderId="4" xfId="0" applyFont="1" applyFill="1" applyBorder="1" applyProtection="1">
      <protection locked="0"/>
    </xf>
    <xf numFmtId="0" fontId="1" fillId="2" borderId="0" xfId="0" applyFont="1" applyFill="1" applyProtection="1">
      <protection locked="0"/>
    </xf>
    <xf numFmtId="0" fontId="1" fillId="0" borderId="4" xfId="0" applyFont="1" applyBorder="1" applyProtection="1">
      <protection locked="0"/>
    </xf>
    <xf numFmtId="0" fontId="12" fillId="0" borderId="12" xfId="0" applyFont="1" applyBorder="1" applyAlignment="1" applyProtection="1">
      <alignment horizontal="right" vertical="center" wrapText="1"/>
      <protection locked="0"/>
    </xf>
    <xf numFmtId="0" fontId="13" fillId="0" borderId="10" xfId="0" applyFont="1" applyBorder="1" applyAlignment="1" applyProtection="1">
      <alignment wrapText="1"/>
      <protection locked="0"/>
    </xf>
    <xf numFmtId="0" fontId="13" fillId="0" borderId="13" xfId="0" applyFont="1" applyBorder="1" applyAlignment="1" applyProtection="1">
      <alignment wrapText="1"/>
      <protection locked="0"/>
    </xf>
    <xf numFmtId="0" fontId="12" fillId="0" borderId="30" xfId="0" applyFont="1" applyBorder="1" applyAlignment="1" applyProtection="1">
      <alignment horizontal="right" vertical="center" wrapText="1"/>
      <protection locked="0"/>
    </xf>
    <xf numFmtId="0" fontId="13" fillId="0" borderId="31" xfId="0" applyFont="1" applyBorder="1" applyAlignment="1" applyProtection="1">
      <alignment wrapText="1"/>
      <protection locked="0"/>
    </xf>
    <xf numFmtId="0" fontId="13" fillId="0" borderId="32" xfId="0" applyFont="1" applyBorder="1" applyAlignment="1" applyProtection="1">
      <alignment wrapText="1"/>
      <protection locked="0"/>
    </xf>
    <xf numFmtId="0" fontId="11" fillId="0" borderId="25"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horizontal="center" vertical="center" wrapText="1"/>
      <protection locked="0"/>
    </xf>
    <xf numFmtId="0" fontId="11" fillId="0" borderId="26" xfId="0" applyFont="1" applyBorder="1" applyAlignment="1" applyProtection="1">
      <alignment vertical="center"/>
      <protection locked="0"/>
    </xf>
    <xf numFmtId="0" fontId="8" fillId="3" borderId="25" xfId="0" applyFont="1" applyFill="1" applyBorder="1" applyAlignment="1" applyProtection="1">
      <alignment vertical="center"/>
      <protection locked="0"/>
    </xf>
    <xf numFmtId="0" fontId="7" fillId="3" borderId="0" xfId="0" applyFont="1" applyFill="1" applyAlignment="1" applyProtection="1">
      <alignment horizontal="center" vertical="center"/>
      <protection locked="0"/>
    </xf>
    <xf numFmtId="164" fontId="7" fillId="3" borderId="0" xfId="0" applyNumberFormat="1" applyFont="1" applyFill="1" applyAlignment="1" applyProtection="1">
      <alignment horizontal="center" vertical="center" wrapText="1"/>
      <protection locked="0"/>
    </xf>
    <xf numFmtId="0" fontId="6" fillId="3" borderId="0" xfId="0" applyFont="1" applyFill="1" applyAlignment="1" applyProtection="1">
      <alignment horizontal="center" vertical="center" wrapText="1"/>
      <protection locked="0"/>
    </xf>
    <xf numFmtId="0" fontId="6" fillId="3" borderId="26" xfId="0" applyFont="1" applyFill="1" applyBorder="1" applyAlignment="1" applyProtection="1">
      <alignment horizontal="center" vertical="center"/>
      <protection locked="0"/>
    </xf>
    <xf numFmtId="0" fontId="5" fillId="0" borderId="25" xfId="0" applyFont="1" applyBorder="1" applyAlignment="1" applyProtection="1">
      <alignment vertical="center" wrapText="1"/>
      <protection locked="0"/>
    </xf>
    <xf numFmtId="0" fontId="15" fillId="0" borderId="26" xfId="0" applyFont="1" applyBorder="1" applyAlignment="1" applyProtection="1">
      <alignment vertical="top" wrapText="1"/>
      <protection locked="0"/>
    </xf>
    <xf numFmtId="0" fontId="16" fillId="3" borderId="25" xfId="0" applyFont="1" applyFill="1" applyBorder="1" applyAlignment="1" applyProtection="1">
      <alignment horizontal="right" vertical="center" wrapText="1"/>
      <protection locked="0"/>
    </xf>
    <xf numFmtId="0" fontId="5" fillId="3" borderId="0" xfId="0" applyFont="1" applyFill="1" applyAlignment="1" applyProtection="1">
      <alignment horizontal="center" vertical="center"/>
      <protection locked="0"/>
    </xf>
    <xf numFmtId="0" fontId="4" fillId="2" borderId="0" xfId="0" applyFont="1" applyFill="1" applyAlignment="1" applyProtection="1">
      <alignment horizontal="left" vertical="center" wrapText="1"/>
      <protection locked="0"/>
    </xf>
    <xf numFmtId="0" fontId="15" fillId="2" borderId="26" xfId="0" applyFont="1" applyFill="1" applyBorder="1" applyAlignment="1" applyProtection="1">
      <alignment horizontal="left" vertical="center" wrapText="1"/>
      <protection locked="0"/>
    </xf>
    <xf numFmtId="0" fontId="5" fillId="0" borderId="25" xfId="0" applyFont="1" applyBorder="1" applyAlignment="1" applyProtection="1">
      <alignment vertical="center"/>
      <protection locked="0"/>
    </xf>
    <xf numFmtId="0" fontId="15" fillId="0" borderId="26" xfId="0" applyFont="1" applyBorder="1" applyAlignment="1" applyProtection="1">
      <alignment vertical="top"/>
      <protection locked="0"/>
    </xf>
    <xf numFmtId="0" fontId="4" fillId="2" borderId="0" xfId="0" applyFont="1" applyFill="1" applyAlignment="1" applyProtection="1">
      <alignment horizontal="left" vertical="top" wrapText="1"/>
      <protection locked="0"/>
    </xf>
    <xf numFmtId="0" fontId="15" fillId="2" borderId="26" xfId="0" applyFont="1" applyFill="1" applyBorder="1" applyAlignment="1" applyProtection="1">
      <alignment horizontal="center" vertical="top"/>
      <protection locked="0"/>
    </xf>
    <xf numFmtId="0" fontId="8" fillId="7" borderId="25" xfId="0" applyFont="1" applyFill="1" applyBorder="1" applyAlignment="1" applyProtection="1">
      <alignment vertical="center"/>
      <protection locked="0"/>
    </xf>
    <xf numFmtId="0" fontId="7" fillId="7" borderId="0" xfId="0" applyFont="1" applyFill="1" applyAlignment="1" applyProtection="1">
      <alignment horizontal="center" vertical="center"/>
      <protection locked="0"/>
    </xf>
    <xf numFmtId="164" fontId="7" fillId="7" borderId="0" xfId="0" applyNumberFormat="1" applyFont="1" applyFill="1" applyAlignment="1" applyProtection="1">
      <alignment horizontal="center" vertical="center" wrapText="1"/>
      <protection locked="0"/>
    </xf>
    <xf numFmtId="0" fontId="6" fillId="7" borderId="0" xfId="0" applyFont="1" applyFill="1" applyAlignment="1" applyProtection="1">
      <alignment horizontal="center" vertical="center" wrapText="1"/>
      <protection locked="0"/>
    </xf>
    <xf numFmtId="0" fontId="6" fillId="7" borderId="26" xfId="0" applyFont="1" applyFill="1" applyBorder="1" applyAlignment="1" applyProtection="1">
      <alignment horizontal="center" vertical="center"/>
      <protection locked="0"/>
    </xf>
    <xf numFmtId="0" fontId="16" fillId="7" borderId="27" xfId="0" applyFont="1" applyFill="1" applyBorder="1" applyAlignment="1" applyProtection="1">
      <alignment horizontal="right" vertical="center" wrapText="1"/>
      <protection locked="0"/>
    </xf>
    <xf numFmtId="0" fontId="0" fillId="7" borderId="28" xfId="0" applyFill="1" applyBorder="1" applyProtection="1">
      <protection locked="0"/>
    </xf>
    <xf numFmtId="0" fontId="0" fillId="2" borderId="28" xfId="0" applyFill="1" applyBorder="1" applyProtection="1">
      <protection locked="0"/>
    </xf>
    <xf numFmtId="0" fontId="0" fillId="2" borderId="29" xfId="0" applyFill="1" applyBorder="1" applyProtection="1">
      <protection locked="0"/>
    </xf>
    <xf numFmtId="0" fontId="5" fillId="2" borderId="0" xfId="0" applyFont="1" applyFill="1" applyAlignment="1">
      <alignment horizontal="center" vertical="center"/>
    </xf>
    <xf numFmtId="164" fontId="5" fillId="0" borderId="0" xfId="0" applyNumberFormat="1" applyFont="1" applyAlignment="1">
      <alignment horizontal="center" vertical="center"/>
    </xf>
    <xf numFmtId="164" fontId="5" fillId="3" borderId="0" xfId="0" applyNumberFormat="1" applyFont="1" applyFill="1" applyAlignment="1">
      <alignment horizontal="center" vertical="center"/>
    </xf>
    <xf numFmtId="164" fontId="0" fillId="7" borderId="28" xfId="0" applyNumberFormat="1" applyFill="1" applyBorder="1" applyAlignment="1">
      <alignment horizontal="center"/>
    </xf>
    <xf numFmtId="0" fontId="20" fillId="2" borderId="19" xfId="0" applyFont="1" applyFill="1" applyBorder="1" applyAlignment="1">
      <alignment horizontal="left" vertical="top" wrapText="1"/>
    </xf>
    <xf numFmtId="0" fontId="0" fillId="2" borderId="20" xfId="0" applyFill="1" applyBorder="1" applyAlignment="1">
      <alignment horizontal="left" vertical="top" wrapText="1"/>
    </xf>
    <xf numFmtId="0" fontId="0" fillId="2" borderId="21" xfId="0" applyFill="1" applyBorder="1" applyAlignment="1">
      <alignment horizontal="left" vertical="top" wrapText="1"/>
    </xf>
    <xf numFmtId="0" fontId="3" fillId="0" borderId="0" xfId="1" applyAlignment="1">
      <alignment horizontal="center"/>
    </xf>
    <xf numFmtId="0" fontId="0" fillId="2" borderId="0" xfId="0" applyFill="1" applyAlignment="1">
      <alignment horizontal="center"/>
    </xf>
    <xf numFmtId="0" fontId="4" fillId="0" borderId="0" xfId="0" applyFont="1" applyAlignment="1" applyProtection="1">
      <alignment horizontal="left" vertical="top" wrapText="1"/>
      <protection locked="0"/>
    </xf>
    <xf numFmtId="0" fontId="3" fillId="0" borderId="1" xfId="1" applyBorder="1" applyAlignment="1" applyProtection="1">
      <alignment horizontal="center"/>
      <protection locked="0"/>
    </xf>
    <xf numFmtId="0" fontId="3" fillId="0" borderId="2" xfId="1" applyBorder="1" applyAlignment="1" applyProtection="1">
      <alignment horizontal="center"/>
      <protection locked="0"/>
    </xf>
    <xf numFmtId="0" fontId="3" fillId="0" borderId="4" xfId="1" applyBorder="1" applyAlignment="1" applyProtection="1">
      <alignment horizontal="center"/>
      <protection locked="0"/>
    </xf>
    <xf numFmtId="0" fontId="3" fillId="0" borderId="0" xfId="1" applyBorder="1" applyAlignment="1" applyProtection="1">
      <alignment horizontal="center"/>
      <protection locked="0"/>
    </xf>
    <xf numFmtId="0" fontId="2" fillId="0" borderId="11" xfId="0" applyFont="1" applyBorder="1" applyAlignment="1" applyProtection="1">
      <alignment horizontal="right" vertical="center" wrapText="1"/>
      <protection locked="0"/>
    </xf>
    <xf numFmtId="0" fontId="2" fillId="0" borderId="14" xfId="0" applyFont="1" applyBorder="1" applyAlignment="1" applyProtection="1">
      <alignment horizontal="right" vertical="center" wrapText="1"/>
      <protection locked="0"/>
    </xf>
    <xf numFmtId="0" fontId="2" fillId="0" borderId="12" xfId="0" applyFont="1" applyBorder="1" applyAlignment="1" applyProtection="1">
      <alignment horizontal="right" vertical="center" wrapText="1"/>
      <protection locked="0"/>
    </xf>
    <xf numFmtId="0" fontId="14" fillId="0" borderId="15" xfId="0" applyFont="1" applyBorder="1" applyAlignment="1" applyProtection="1">
      <alignment horizontal="center" wrapText="1"/>
      <protection locked="0"/>
    </xf>
    <xf numFmtId="0" fontId="14" fillId="0" borderId="2" xfId="0" applyFont="1" applyBorder="1" applyAlignment="1" applyProtection="1">
      <alignment horizontal="center" wrapText="1"/>
      <protection locked="0"/>
    </xf>
    <xf numFmtId="0" fontId="14" fillId="0" borderId="3" xfId="0" applyFont="1" applyBorder="1" applyAlignment="1" applyProtection="1">
      <alignment horizontal="center" wrapText="1"/>
      <protection locked="0"/>
    </xf>
    <xf numFmtId="0" fontId="14" fillId="0" borderId="16" xfId="0" applyFont="1" applyBorder="1" applyAlignment="1" applyProtection="1">
      <alignment horizontal="center" wrapText="1"/>
      <protection locked="0"/>
    </xf>
    <xf numFmtId="0" fontId="14" fillId="0" borderId="0" xfId="0" applyFont="1" applyAlignment="1" applyProtection="1">
      <alignment horizontal="center" wrapText="1"/>
      <protection locked="0"/>
    </xf>
    <xf numFmtId="0" fontId="14" fillId="0" borderId="5" xfId="0" applyFont="1" applyBorder="1" applyAlignment="1" applyProtection="1">
      <alignment horizontal="center" wrapText="1"/>
      <protection locked="0"/>
    </xf>
    <xf numFmtId="0" fontId="14" fillId="0" borderId="9" xfId="0" applyFont="1" applyBorder="1" applyAlignment="1" applyProtection="1">
      <alignment horizontal="center" wrapText="1"/>
      <protection locked="0"/>
    </xf>
    <xf numFmtId="0" fontId="14" fillId="0" borderId="17" xfId="0" applyFont="1" applyBorder="1" applyAlignment="1" applyProtection="1">
      <alignment horizontal="center" wrapText="1"/>
      <protection locked="0"/>
    </xf>
    <xf numFmtId="0" fontId="14" fillId="0" borderId="18" xfId="0" applyFont="1" applyBorder="1" applyAlignment="1" applyProtection="1">
      <alignment horizontal="center" wrapText="1"/>
      <protection locked="0"/>
    </xf>
    <xf numFmtId="0" fontId="10" fillId="6" borderId="22" xfId="0" applyFont="1" applyFill="1" applyBorder="1" applyAlignment="1" applyProtection="1">
      <alignment horizontal="center" vertical="center"/>
      <protection locked="0"/>
    </xf>
    <xf numFmtId="0" fontId="10" fillId="6" borderId="23"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25" xfId="0" applyFont="1" applyFill="1" applyBorder="1" applyAlignment="1" applyProtection="1">
      <alignment horizontal="center" vertical="center"/>
      <protection locked="0"/>
    </xf>
    <xf numFmtId="0" fontId="10" fillId="6" borderId="0" xfId="0" applyFont="1" applyFill="1" applyAlignment="1" applyProtection="1">
      <alignment horizontal="center" vertical="center"/>
      <protection locked="0"/>
    </xf>
    <xf numFmtId="0" fontId="10" fillId="6" borderId="26" xfId="0" applyFont="1" applyFill="1" applyBorder="1" applyAlignment="1" applyProtection="1">
      <alignment horizontal="center" vertical="center"/>
      <protection locked="0"/>
    </xf>
    <xf numFmtId="0" fontId="11" fillId="0" borderId="0" xfId="0" applyFont="1" applyAlignment="1" applyProtection="1">
      <alignment horizontal="center" vertical="center" wrapText="1"/>
      <protection locked="0"/>
    </xf>
    <xf numFmtId="0" fontId="25" fillId="0" borderId="0" xfId="0" applyFont="1" applyAlignment="1" applyProtection="1">
      <alignment horizontal="left" vertical="top" wrapText="1"/>
      <protection locked="0"/>
    </xf>
    <xf numFmtId="0" fontId="3" fillId="0" borderId="1" xfId="1" applyBorder="1" applyAlignment="1">
      <alignment horizontal="center"/>
    </xf>
    <xf numFmtId="0" fontId="3" fillId="0" borderId="2" xfId="1" applyBorder="1" applyAlignment="1">
      <alignment horizontal="center"/>
    </xf>
    <xf numFmtId="0" fontId="3" fillId="0" borderId="3" xfId="1" applyBorder="1" applyAlignment="1">
      <alignment horizontal="center"/>
    </xf>
    <xf numFmtId="0" fontId="3" fillId="0" borderId="4" xfId="1" applyBorder="1" applyAlignment="1">
      <alignment horizontal="center"/>
    </xf>
    <xf numFmtId="0" fontId="3" fillId="0" borderId="0" xfId="1" applyBorder="1" applyAlignment="1">
      <alignment horizontal="center"/>
    </xf>
    <xf numFmtId="0" fontId="3" fillId="0" borderId="5" xfId="1" applyBorder="1" applyAlignment="1">
      <alignment horizontal="center"/>
    </xf>
    <xf numFmtId="0" fontId="1" fillId="2" borderId="4" xfId="0" applyFont="1" applyFill="1" applyBorder="1" applyAlignment="1">
      <alignment horizontal="center"/>
    </xf>
    <xf numFmtId="0" fontId="1" fillId="2" borderId="0" xfId="0" applyFont="1" applyFill="1" applyAlignment="1">
      <alignment horizontal="center"/>
    </xf>
    <xf numFmtId="0" fontId="1" fillId="2" borderId="5" xfId="0" applyFont="1" applyFill="1" applyBorder="1" applyAlignment="1">
      <alignment horizontal="center"/>
    </xf>
    <xf numFmtId="0" fontId="10" fillId="5" borderId="4" xfId="0" applyFont="1" applyFill="1" applyBorder="1" applyAlignment="1">
      <alignment horizontal="center" vertical="center"/>
    </xf>
    <xf numFmtId="0" fontId="10" fillId="5" borderId="0" xfId="0" applyFont="1" applyFill="1" applyAlignment="1">
      <alignment horizontal="center" vertical="center"/>
    </xf>
    <xf numFmtId="0" fontId="10" fillId="5" borderId="5" xfId="0" applyFont="1" applyFill="1" applyBorder="1" applyAlignment="1">
      <alignment horizontal="center" vertical="center"/>
    </xf>
    <xf numFmtId="0" fontId="20"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C1E5F4"/>
      <color rgb="FFCEA100"/>
      <color rgb="FF0062C2"/>
      <color rgb="FFC0167B"/>
      <color rgb="FFBEE2DD"/>
      <color rgb="FFE5E3DF"/>
      <color rgb="FF826FB0"/>
      <color rgb="FF009E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0"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sz="1400">
                <a:solidFill>
                  <a:srgbClr val="C0167B"/>
                </a:solidFill>
                <a:latin typeface="Verdana" panose="020B0604030504040204" pitchFamily="34" charset="0"/>
                <a:ea typeface="Verdana" panose="020B0604030504040204" pitchFamily="34" charset="0"/>
              </a:rPr>
              <a:t>Savings in 5 Years</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spPr>
            <a:solidFill>
              <a:srgbClr val="0062C2"/>
            </a:solidFill>
            <a:ln>
              <a:solidFill>
                <a:srgbClr val="0062C2"/>
              </a:solidFill>
            </a:ln>
            <a:effectLst/>
            <a:sp3d>
              <a:contourClr>
                <a:srgbClr val="0062C2"/>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'Cost-Benefit Analysis'!$B$14:$F$14</c:f>
              <c:numCache>
                <c:formatCode>_("$"* #,##0.00_);_("$"* \(#,##0.00\);_("$"* "-"??_);_(@_)</c:formatCode>
                <c:ptCount val="5"/>
                <c:pt idx="0">
                  <c:v>0</c:v>
                </c:pt>
                <c:pt idx="1">
                  <c:v>0</c:v>
                </c:pt>
                <c:pt idx="2">
                  <c:v>0</c:v>
                </c:pt>
                <c:pt idx="3">
                  <c:v>0</c:v>
                </c:pt>
                <c:pt idx="4">
                  <c:v>0</c:v>
                </c:pt>
              </c:numCache>
            </c:numRef>
          </c:val>
          <c:extLst>
            <c:ext xmlns:c16="http://schemas.microsoft.com/office/drawing/2014/chart" uri="{C3380CC4-5D6E-409C-BE32-E72D297353CC}">
              <c16:uniqueId val="{00000000-49BB-4373-8EA5-710793FF05F5}"/>
            </c:ext>
          </c:extLst>
        </c:ser>
        <c:dLbls>
          <c:showLegendKey val="0"/>
          <c:showVal val="1"/>
          <c:showCatName val="0"/>
          <c:showSerName val="0"/>
          <c:showPercent val="0"/>
          <c:showBubbleSize val="0"/>
        </c:dLbls>
        <c:gapWidth val="79"/>
        <c:shape val="box"/>
        <c:axId val="176869216"/>
        <c:axId val="176864416"/>
        <c:axId val="0"/>
      </c:bar3DChart>
      <c:catAx>
        <c:axId val="1768692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76864416"/>
        <c:crosses val="autoZero"/>
        <c:auto val="1"/>
        <c:lblAlgn val="ctr"/>
        <c:lblOffset val="100"/>
        <c:noMultiLvlLbl val="0"/>
      </c:catAx>
      <c:valAx>
        <c:axId val="176864416"/>
        <c:scaling>
          <c:orientation val="minMax"/>
        </c:scaling>
        <c:delete val="1"/>
        <c:axPos val="l"/>
        <c:numFmt formatCode="_(&quot;$&quot;* #,##0.00_);_(&quot;$&quot;* \(#,##0.00\);_(&quot;$&quot;* &quot;-&quot;??_);_(@_)" sourceLinked="1"/>
        <c:majorTickMark val="none"/>
        <c:minorTickMark val="none"/>
        <c:tickLblPos val="nextTo"/>
        <c:crossAx val="1768692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0">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800" b="1"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219075</xdr:colOff>
      <xdr:row>4</xdr:row>
      <xdr:rowOff>166687</xdr:rowOff>
    </xdr:from>
    <xdr:to>
      <xdr:col>15</xdr:col>
      <xdr:colOff>523875</xdr:colOff>
      <xdr:row>19</xdr:row>
      <xdr:rowOff>176212</xdr:rowOff>
    </xdr:to>
    <xdr:graphicFrame macro="">
      <xdr:nvGraphicFramePr>
        <xdr:cNvPr id="2" name="Chart 1">
          <a:extLst>
            <a:ext uri="{FF2B5EF4-FFF2-40B4-BE49-F238E27FC236}">
              <a16:creationId xmlns:a16="http://schemas.microsoft.com/office/drawing/2014/main" id="{56C58CED-CE89-9ECB-3D3F-DF98CB7F18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kmbs.konicaminolta.us/solutions-services/intelligent-information-managemen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kmbs.konicaminolta.us/solutions-services/intelligent-information-management/"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kmbs.konicaminolta.us/solutions-services/intelligent-information-manage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E40EC-1274-437C-97F1-0EC385327B35}">
  <dimension ref="A1:R8"/>
  <sheetViews>
    <sheetView workbookViewId="0">
      <selection activeCell="E13" sqref="E13"/>
    </sheetView>
  </sheetViews>
  <sheetFormatPr defaultRowHeight="15" x14ac:dyDescent="0.25"/>
  <cols>
    <col min="18" max="18" width="6.85546875" customWidth="1"/>
    <col min="19" max="19" width="20.5703125" customWidth="1"/>
  </cols>
  <sheetData>
    <row r="1" spans="1:18" x14ac:dyDescent="0.25">
      <c r="A1" s="63" t="e" vm="1">
        <v>#VALUE!</v>
      </c>
      <c r="B1" s="63"/>
      <c r="C1" s="63"/>
      <c r="D1" s="63"/>
      <c r="E1" s="63"/>
      <c r="F1" s="63"/>
      <c r="G1" s="63"/>
      <c r="H1" s="63"/>
      <c r="I1" s="63"/>
      <c r="J1" s="63"/>
      <c r="K1" s="63"/>
      <c r="L1" s="63"/>
      <c r="M1" s="63"/>
      <c r="N1" s="63"/>
      <c r="O1" s="63"/>
      <c r="P1" s="63"/>
      <c r="Q1" s="63"/>
      <c r="R1" s="63"/>
    </row>
    <row r="2" spans="1:18" x14ac:dyDescent="0.25">
      <c r="A2" s="63"/>
      <c r="B2" s="63"/>
      <c r="C2" s="63"/>
      <c r="D2" s="63"/>
      <c r="E2" s="63"/>
      <c r="F2" s="63"/>
      <c r="G2" s="63"/>
      <c r="H2" s="63"/>
      <c r="I2" s="63"/>
      <c r="J2" s="63"/>
      <c r="K2" s="63"/>
      <c r="L2" s="63"/>
      <c r="M2" s="63"/>
      <c r="N2" s="63"/>
      <c r="O2" s="63"/>
      <c r="P2" s="63"/>
      <c r="Q2" s="63"/>
      <c r="R2" s="63"/>
    </row>
    <row r="3" spans="1:18" x14ac:dyDescent="0.25">
      <c r="A3" s="63"/>
      <c r="B3" s="63"/>
      <c r="C3" s="63"/>
      <c r="D3" s="63"/>
      <c r="E3" s="63"/>
      <c r="F3" s="63"/>
      <c r="G3" s="63"/>
      <c r="H3" s="63"/>
      <c r="I3" s="63"/>
      <c r="J3" s="63"/>
      <c r="K3" s="63"/>
      <c r="L3" s="63"/>
      <c r="M3" s="63"/>
      <c r="N3" s="63"/>
      <c r="O3" s="63"/>
      <c r="P3" s="63"/>
      <c r="Q3" s="63"/>
      <c r="R3" s="63"/>
    </row>
    <row r="4" spans="1:18" x14ac:dyDescent="0.25">
      <c r="A4" s="63"/>
      <c r="B4" s="63"/>
      <c r="C4" s="63"/>
      <c r="D4" s="63"/>
      <c r="E4" s="63"/>
      <c r="F4" s="63"/>
      <c r="G4" s="63"/>
      <c r="H4" s="63"/>
      <c r="I4" s="63"/>
      <c r="J4" s="63"/>
      <c r="K4" s="63"/>
      <c r="L4" s="63"/>
      <c r="M4" s="63"/>
      <c r="N4" s="63"/>
      <c r="O4" s="63"/>
      <c r="P4" s="63"/>
      <c r="Q4" s="63"/>
      <c r="R4" s="63"/>
    </row>
    <row r="5" spans="1:18" x14ac:dyDescent="0.25">
      <c r="A5" s="63"/>
      <c r="B5" s="63"/>
      <c r="C5" s="63"/>
      <c r="D5" s="63"/>
      <c r="E5" s="63"/>
      <c r="F5" s="63"/>
      <c r="G5" s="63"/>
      <c r="H5" s="63"/>
      <c r="I5" s="63"/>
      <c r="J5" s="63"/>
      <c r="K5" s="63"/>
      <c r="L5" s="63"/>
      <c r="M5" s="63"/>
      <c r="N5" s="63"/>
      <c r="O5" s="63"/>
      <c r="P5" s="63"/>
      <c r="Q5" s="63"/>
      <c r="R5" s="63"/>
    </row>
    <row r="6" spans="1:18" x14ac:dyDescent="0.25">
      <c r="A6" s="63"/>
      <c r="B6" s="63"/>
      <c r="C6" s="63"/>
      <c r="D6" s="63"/>
      <c r="E6" s="63"/>
      <c r="F6" s="63"/>
      <c r="G6" s="63"/>
      <c r="H6" s="63"/>
      <c r="I6" s="63"/>
      <c r="J6" s="63"/>
      <c r="K6" s="63"/>
      <c r="L6" s="63"/>
      <c r="M6" s="63"/>
      <c r="N6" s="63"/>
      <c r="O6" s="63"/>
      <c r="P6" s="63"/>
      <c r="Q6" s="63"/>
      <c r="R6" s="63"/>
    </row>
    <row r="7" spans="1:18" ht="15.75" thickBot="1" x14ac:dyDescent="0.3">
      <c r="A7" s="64"/>
      <c r="B7" s="64"/>
      <c r="C7" s="64"/>
      <c r="D7" s="64"/>
      <c r="E7" s="64"/>
      <c r="F7" s="64"/>
      <c r="G7" s="64"/>
      <c r="H7" s="64"/>
      <c r="I7" s="64"/>
      <c r="J7" s="64"/>
      <c r="K7" s="64"/>
      <c r="L7" s="64"/>
      <c r="M7" s="64"/>
      <c r="N7" s="64"/>
      <c r="O7" s="64"/>
      <c r="P7" s="64"/>
      <c r="Q7" s="64"/>
      <c r="R7" s="64"/>
    </row>
    <row r="8" spans="1:18" ht="321" customHeight="1" x14ac:dyDescent="0.25">
      <c r="A8" s="60" t="s">
        <v>0</v>
      </c>
      <c r="B8" s="61"/>
      <c r="C8" s="61"/>
      <c r="D8" s="61"/>
      <c r="E8" s="61"/>
      <c r="F8" s="61"/>
      <c r="G8" s="61"/>
      <c r="H8" s="61"/>
      <c r="I8" s="61"/>
      <c r="J8" s="61"/>
      <c r="K8" s="61"/>
      <c r="L8" s="61"/>
      <c r="M8" s="61"/>
      <c r="N8" s="61"/>
      <c r="O8" s="61"/>
      <c r="P8" s="61"/>
      <c r="Q8" s="62"/>
      <c r="R8" s="13"/>
    </row>
  </sheetData>
  <mergeCells count="3">
    <mergeCell ref="A8:Q8"/>
    <mergeCell ref="A1:R6"/>
    <mergeCell ref="A7:R7"/>
  </mergeCells>
  <hyperlinks>
    <hyperlink ref="A1:R6" r:id="rId1" display="https://kmbs.konicaminolta.us/solutions-services/intelligent-information-management/" xr:uid="{8F88B04A-1633-4042-A2D7-2A547546E1E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A9121-F12A-4AE6-9D9F-5895F5B79B15}">
  <dimension ref="A1:F33"/>
  <sheetViews>
    <sheetView topLeftCell="A16" workbookViewId="0">
      <selection activeCell="F14" sqref="F14"/>
    </sheetView>
  </sheetViews>
  <sheetFormatPr defaultColWidth="8.85546875" defaultRowHeight="15" x14ac:dyDescent="0.25"/>
  <cols>
    <col min="1" max="1" width="29.42578125" style="18" customWidth="1"/>
    <col min="2" max="2" width="18.7109375" style="18" customWidth="1"/>
    <col min="3" max="3" width="23.42578125" style="18" customWidth="1"/>
    <col min="4" max="4" width="26.28515625" style="18" customWidth="1"/>
    <col min="5" max="5" width="30" style="18" customWidth="1"/>
    <col min="6" max="6" width="45.28515625" style="18" customWidth="1"/>
    <col min="7" max="16384" width="8.85546875" style="18"/>
  </cols>
  <sheetData>
    <row r="1" spans="1:6" x14ac:dyDescent="0.25">
      <c r="A1" s="66" t="e" vm="1">
        <v>#VALUE!</v>
      </c>
      <c r="B1" s="67"/>
      <c r="C1" s="67"/>
      <c r="D1" s="67"/>
      <c r="E1" s="67"/>
      <c r="F1" s="67"/>
    </row>
    <row r="2" spans="1:6" x14ac:dyDescent="0.25">
      <c r="A2" s="68"/>
      <c r="B2" s="69"/>
      <c r="C2" s="69"/>
      <c r="D2" s="69"/>
      <c r="E2" s="69"/>
      <c r="F2" s="69"/>
    </row>
    <row r="3" spans="1:6" x14ac:dyDescent="0.25">
      <c r="A3" s="68"/>
      <c r="B3" s="69"/>
      <c r="C3" s="69"/>
      <c r="D3" s="69"/>
      <c r="E3" s="69"/>
      <c r="F3" s="69"/>
    </row>
    <row r="4" spans="1:6" x14ac:dyDescent="0.25">
      <c r="A4" s="68"/>
      <c r="B4" s="69"/>
      <c r="C4" s="69"/>
      <c r="D4" s="69"/>
      <c r="E4" s="69"/>
      <c r="F4" s="69"/>
    </row>
    <row r="5" spans="1:6" x14ac:dyDescent="0.25">
      <c r="A5" s="68"/>
      <c r="B5" s="69"/>
      <c r="C5" s="69"/>
      <c r="D5" s="69"/>
      <c r="E5" s="69"/>
      <c r="F5" s="69"/>
    </row>
    <row r="6" spans="1:6" x14ac:dyDescent="0.25">
      <c r="A6" s="68"/>
      <c r="B6" s="69"/>
      <c r="C6" s="69"/>
      <c r="D6" s="69"/>
      <c r="E6" s="69"/>
      <c r="F6" s="69"/>
    </row>
    <row r="7" spans="1:6" x14ac:dyDescent="0.25">
      <c r="A7" s="68"/>
      <c r="B7" s="69"/>
      <c r="C7" s="69"/>
      <c r="D7" s="69"/>
      <c r="E7" s="69"/>
      <c r="F7" s="69"/>
    </row>
    <row r="8" spans="1:6" x14ac:dyDescent="0.25">
      <c r="A8" s="19"/>
      <c r="B8" s="20"/>
      <c r="C8" s="20"/>
      <c r="D8" s="20"/>
      <c r="E8" s="20"/>
      <c r="F8" s="20"/>
    </row>
    <row r="9" spans="1:6" ht="15.75" thickBot="1" x14ac:dyDescent="0.3">
      <c r="A9" s="19"/>
      <c r="B9" s="20"/>
      <c r="C9" s="20"/>
      <c r="D9" s="20"/>
      <c r="E9" s="20"/>
      <c r="F9" s="20"/>
    </row>
    <row r="10" spans="1:6" x14ac:dyDescent="0.25">
      <c r="A10" s="21"/>
      <c r="B10" s="70" t="s">
        <v>1</v>
      </c>
      <c r="C10" s="73"/>
      <c r="D10" s="74"/>
      <c r="E10" s="75"/>
      <c r="F10" s="20"/>
    </row>
    <row r="11" spans="1:6" x14ac:dyDescent="0.25">
      <c r="A11" s="19"/>
      <c r="B11" s="71"/>
      <c r="C11" s="76"/>
      <c r="D11" s="77"/>
      <c r="E11" s="78"/>
      <c r="F11" s="20"/>
    </row>
    <row r="12" spans="1:6" x14ac:dyDescent="0.25">
      <c r="A12" s="19"/>
      <c r="B12" s="71"/>
      <c r="C12" s="76"/>
      <c r="D12" s="77"/>
      <c r="E12" s="78"/>
      <c r="F12" s="20"/>
    </row>
    <row r="13" spans="1:6" x14ac:dyDescent="0.25">
      <c r="A13" s="19"/>
      <c r="B13" s="72"/>
      <c r="C13" s="79"/>
      <c r="D13" s="80"/>
      <c r="E13" s="81"/>
      <c r="F13" s="20"/>
    </row>
    <row r="14" spans="1:6" ht="27" customHeight="1" x14ac:dyDescent="0.25">
      <c r="A14" s="19"/>
      <c r="B14" s="22" t="s">
        <v>2</v>
      </c>
      <c r="C14" s="23"/>
      <c r="D14" s="23"/>
      <c r="E14" s="24"/>
      <c r="F14" s="20"/>
    </row>
    <row r="15" spans="1:6" ht="26.45" customHeight="1" x14ac:dyDescent="0.25">
      <c r="A15" s="19"/>
      <c r="B15" s="22" t="s">
        <v>5</v>
      </c>
      <c r="C15" s="23"/>
      <c r="D15" s="23"/>
      <c r="E15" s="24"/>
      <c r="F15" s="20"/>
    </row>
    <row r="16" spans="1:6" ht="24.6" customHeight="1" x14ac:dyDescent="0.25">
      <c r="A16" s="19"/>
      <c r="B16" s="25" t="s">
        <v>7</v>
      </c>
      <c r="C16" s="26"/>
      <c r="D16" s="26"/>
      <c r="E16" s="27"/>
      <c r="F16" s="20"/>
    </row>
    <row r="17" spans="1:6" x14ac:dyDescent="0.25">
      <c r="A17" s="82" t="s">
        <v>9</v>
      </c>
      <c r="B17" s="83"/>
      <c r="C17" s="83"/>
      <c r="D17" s="83"/>
      <c r="E17" s="83"/>
      <c r="F17" s="84"/>
    </row>
    <row r="18" spans="1:6" x14ac:dyDescent="0.25">
      <c r="A18" s="85"/>
      <c r="B18" s="86"/>
      <c r="C18" s="86"/>
      <c r="D18" s="86"/>
      <c r="E18" s="86"/>
      <c r="F18" s="87"/>
    </row>
    <row r="19" spans="1:6" ht="25.5" x14ac:dyDescent="0.25">
      <c r="A19" s="28" t="s">
        <v>10</v>
      </c>
      <c r="B19" s="29" t="s">
        <v>11</v>
      </c>
      <c r="C19" s="30" t="s">
        <v>12</v>
      </c>
      <c r="D19" s="88" t="s">
        <v>13</v>
      </c>
      <c r="E19" s="88"/>
      <c r="F19" s="31" t="s">
        <v>14</v>
      </c>
    </row>
    <row r="20" spans="1:6" x14ac:dyDescent="0.25">
      <c r="A20" s="32" t="s">
        <v>15</v>
      </c>
      <c r="B20" s="33"/>
      <c r="C20" s="34"/>
      <c r="D20" s="35"/>
      <c r="E20" s="35"/>
      <c r="F20" s="36"/>
    </row>
    <row r="21" spans="1:6" ht="54" customHeight="1" x14ac:dyDescent="0.25">
      <c r="A21" s="37" t="s">
        <v>16</v>
      </c>
      <c r="B21" s="16"/>
      <c r="C21" s="57">
        <f>B21*0.9</f>
        <v>0</v>
      </c>
      <c r="D21" s="65" t="s">
        <v>17</v>
      </c>
      <c r="E21" s="65"/>
      <c r="F21" s="38" t="s">
        <v>18</v>
      </c>
    </row>
    <row r="22" spans="1:6" ht="60.6" customHeight="1" x14ac:dyDescent="0.25">
      <c r="A22" s="37" t="s">
        <v>19</v>
      </c>
      <c r="B22" s="16"/>
      <c r="C22" s="57">
        <f>B22*0.1</f>
        <v>0</v>
      </c>
      <c r="D22" s="65" t="s">
        <v>20</v>
      </c>
      <c r="E22" s="65"/>
      <c r="F22" s="38" t="s">
        <v>21</v>
      </c>
    </row>
    <row r="23" spans="1:6" ht="51.6" customHeight="1" x14ac:dyDescent="0.25">
      <c r="A23" s="37" t="s">
        <v>22</v>
      </c>
      <c r="B23" s="16"/>
      <c r="C23" s="57">
        <f>B23*1.35</f>
        <v>0</v>
      </c>
      <c r="D23" s="65" t="s">
        <v>23</v>
      </c>
      <c r="E23" s="65"/>
      <c r="F23" s="38" t="s">
        <v>24</v>
      </c>
    </row>
    <row r="24" spans="1:6" ht="51" customHeight="1" x14ac:dyDescent="0.25">
      <c r="A24" s="37" t="s">
        <v>25</v>
      </c>
      <c r="B24" s="16"/>
      <c r="C24" s="57">
        <f>B24*1.14</f>
        <v>0</v>
      </c>
      <c r="D24" s="89" t="s">
        <v>26</v>
      </c>
      <c r="E24" s="65"/>
      <c r="F24" s="38" t="s">
        <v>27</v>
      </c>
    </row>
    <row r="25" spans="1:6" ht="18" customHeight="1" x14ac:dyDescent="0.25">
      <c r="A25" s="39" t="s">
        <v>28</v>
      </c>
      <c r="B25" s="40"/>
      <c r="C25" s="58">
        <f>SUM(C21:C24)</f>
        <v>0</v>
      </c>
      <c r="D25" s="41"/>
      <c r="E25" s="41"/>
      <c r="F25" s="42"/>
    </row>
    <row r="26" spans="1:6" x14ac:dyDescent="0.25">
      <c r="A26" s="32" t="s">
        <v>29</v>
      </c>
      <c r="B26" s="33"/>
      <c r="C26" s="34"/>
      <c r="D26" s="35"/>
      <c r="E26" s="35"/>
      <c r="F26" s="36"/>
    </row>
    <row r="27" spans="1:6" ht="21.75" customHeight="1" x14ac:dyDescent="0.25">
      <c r="A27" s="43" t="s">
        <v>30</v>
      </c>
      <c r="B27" s="56">
        <f>SUM(B21:B24)</f>
        <v>0</v>
      </c>
      <c r="C27" s="57">
        <f>B27*0.02*12</f>
        <v>0</v>
      </c>
      <c r="D27" s="65" t="s">
        <v>31</v>
      </c>
      <c r="E27" s="65"/>
      <c r="F27" s="44" t="s">
        <v>32</v>
      </c>
    </row>
    <row r="28" spans="1:6" ht="21.75" customHeight="1" x14ac:dyDescent="0.25">
      <c r="A28" s="39" t="s">
        <v>33</v>
      </c>
      <c r="B28" s="40"/>
      <c r="C28" s="58">
        <f>C27</f>
        <v>0</v>
      </c>
      <c r="D28" s="45"/>
      <c r="E28" s="45"/>
      <c r="F28" s="46"/>
    </row>
    <row r="29" spans="1:6" x14ac:dyDescent="0.25">
      <c r="A29" s="47" t="s">
        <v>34</v>
      </c>
      <c r="B29" s="48"/>
      <c r="C29" s="49"/>
      <c r="D29" s="50"/>
      <c r="E29" s="50"/>
      <c r="F29" s="51"/>
    </row>
    <row r="30" spans="1:6" ht="42" customHeight="1" x14ac:dyDescent="0.25">
      <c r="A30" s="37" t="s">
        <v>35</v>
      </c>
      <c r="B30" s="17"/>
      <c r="C30" s="57">
        <f>B30*24*12</f>
        <v>0</v>
      </c>
      <c r="D30" s="65" t="s">
        <v>36</v>
      </c>
      <c r="E30" s="65"/>
      <c r="F30" s="38" t="s">
        <v>37</v>
      </c>
    </row>
    <row r="31" spans="1:6" ht="78" customHeight="1" x14ac:dyDescent="0.25">
      <c r="A31" s="43" t="s">
        <v>38</v>
      </c>
      <c r="B31" s="16"/>
      <c r="C31" s="57">
        <f>30*B31*52</f>
        <v>0</v>
      </c>
      <c r="D31" s="65" t="s">
        <v>39</v>
      </c>
      <c r="E31" s="65"/>
      <c r="F31" s="38" t="s">
        <v>40</v>
      </c>
    </row>
    <row r="32" spans="1:6" ht="60.75" customHeight="1" x14ac:dyDescent="0.25">
      <c r="A32" s="37" t="s">
        <v>41</v>
      </c>
      <c r="B32" s="16"/>
      <c r="C32" s="57">
        <f>B32*12.5*22.84*52</f>
        <v>0</v>
      </c>
      <c r="D32" s="65" t="s">
        <v>42</v>
      </c>
      <c r="E32" s="65"/>
      <c r="F32" s="38" t="s">
        <v>43</v>
      </c>
    </row>
    <row r="33" spans="1:6" ht="15.75" thickBot="1" x14ac:dyDescent="0.3">
      <c r="A33" s="52" t="s">
        <v>44</v>
      </c>
      <c r="B33" s="53"/>
      <c r="C33" s="59">
        <f>SUM(C30:C32)</f>
        <v>0</v>
      </c>
      <c r="D33" s="54"/>
      <c r="E33" s="54"/>
      <c r="F33" s="55"/>
    </row>
  </sheetData>
  <sheetProtection sheet="1" objects="1" scenarios="1" selectLockedCells="1"/>
  <mergeCells count="13">
    <mergeCell ref="D30:E30"/>
    <mergeCell ref="D31:E31"/>
    <mergeCell ref="D32:E32"/>
    <mergeCell ref="D24:E24"/>
    <mergeCell ref="D27:E27"/>
    <mergeCell ref="D21:E21"/>
    <mergeCell ref="D22:E22"/>
    <mergeCell ref="D23:E23"/>
    <mergeCell ref="A1:F7"/>
    <mergeCell ref="B10:B13"/>
    <mergeCell ref="C10:E13"/>
    <mergeCell ref="A17:F18"/>
    <mergeCell ref="D19:E19"/>
  </mergeCells>
  <hyperlinks>
    <hyperlink ref="A1:F7" r:id="rId1" display="https://kmbs.konicaminolta.us/solutions-services/intelligent-information-management/" xr:uid="{B28818DB-B0B8-48DC-8FDA-753E83CDAB7F}"/>
  </hyperlink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30D8701-84A7-40B8-AC18-DFE49861ED45}">
          <x14:formula1>
            <xm:f>Sheet2!$C$2:$C$7</xm:f>
          </x14:formula1>
          <xm:sqref>C15:E15</xm:sqref>
        </x14:dataValidation>
        <x14:dataValidation type="list" allowBlank="1" showInputMessage="1" showErrorMessage="1" xr:uid="{D04AA912-2058-4FA7-87EE-785B5D293C70}">
          <x14:formula1>
            <xm:f>Sheet2!$E$2:$E$7</xm:f>
          </x14:formula1>
          <xm:sqref>C16:E16</xm:sqref>
        </x14:dataValidation>
        <x14:dataValidation type="list" allowBlank="1" showInputMessage="1" showErrorMessage="1" xr:uid="{2F320C7B-158F-494E-A2EC-947D97B32D81}">
          <x14:formula1>
            <xm:f>Sheet2!$A$2:$A$6</xm:f>
          </x14:formula1>
          <xm:sqref>C14:E14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73EF2-1429-458F-B0B8-EE08427939F6}">
  <dimension ref="A1:F17"/>
  <sheetViews>
    <sheetView workbookViewId="0">
      <selection activeCell="B11" sqref="B11:F17"/>
    </sheetView>
  </sheetViews>
  <sheetFormatPr defaultColWidth="9.140625" defaultRowHeight="14.25" x14ac:dyDescent="0.2"/>
  <cols>
    <col min="1" max="1" width="36.5703125" style="3" bestFit="1" customWidth="1"/>
    <col min="2" max="2" width="20.140625" style="3" customWidth="1"/>
    <col min="3" max="4" width="21" style="3" customWidth="1"/>
    <col min="5" max="5" width="21.42578125" style="3" customWidth="1"/>
    <col min="6" max="6" width="21.85546875" style="3" customWidth="1"/>
    <col min="7" max="16384" width="9.140625" style="3"/>
  </cols>
  <sheetData>
    <row r="1" spans="1:6" x14ac:dyDescent="0.2">
      <c r="A1" s="90" t="e" vm="1">
        <v>#VALUE!</v>
      </c>
      <c r="B1" s="91"/>
      <c r="C1" s="91"/>
      <c r="D1" s="91"/>
      <c r="E1" s="91"/>
      <c r="F1" s="92"/>
    </row>
    <row r="2" spans="1:6" x14ac:dyDescent="0.2">
      <c r="A2" s="93"/>
      <c r="B2" s="94"/>
      <c r="C2" s="94"/>
      <c r="D2" s="94"/>
      <c r="E2" s="94"/>
      <c r="F2" s="95"/>
    </row>
    <row r="3" spans="1:6" x14ac:dyDescent="0.2">
      <c r="A3" s="93"/>
      <c r="B3" s="94"/>
      <c r="C3" s="94"/>
      <c r="D3" s="94"/>
      <c r="E3" s="94"/>
      <c r="F3" s="95"/>
    </row>
    <row r="4" spans="1:6" x14ac:dyDescent="0.2">
      <c r="A4" s="93"/>
      <c r="B4" s="94"/>
      <c r="C4" s="94"/>
      <c r="D4" s="94"/>
      <c r="E4" s="94"/>
      <c r="F4" s="95"/>
    </row>
    <row r="5" spans="1:6" x14ac:dyDescent="0.2">
      <c r="A5" s="93"/>
      <c r="B5" s="94"/>
      <c r="C5" s="94"/>
      <c r="D5" s="94"/>
      <c r="E5" s="94"/>
      <c r="F5" s="95"/>
    </row>
    <row r="6" spans="1:6" x14ac:dyDescent="0.2">
      <c r="A6" s="93"/>
      <c r="B6" s="94"/>
      <c r="C6" s="94"/>
      <c r="D6" s="94"/>
      <c r="E6" s="94"/>
      <c r="F6" s="95"/>
    </row>
    <row r="7" spans="1:6" x14ac:dyDescent="0.2">
      <c r="A7" s="96"/>
      <c r="B7" s="97"/>
      <c r="C7" s="97"/>
      <c r="D7" s="97"/>
      <c r="E7" s="97"/>
      <c r="F7" s="98"/>
    </row>
    <row r="8" spans="1:6" x14ac:dyDescent="0.2">
      <c r="A8" s="99" t="s">
        <v>45</v>
      </c>
      <c r="B8" s="100"/>
      <c r="C8" s="100"/>
      <c r="D8" s="100"/>
      <c r="E8" s="100"/>
      <c r="F8" s="101"/>
    </row>
    <row r="9" spans="1:6" ht="15" thickBot="1" x14ac:dyDescent="0.25">
      <c r="A9" s="99"/>
      <c r="B9" s="100"/>
      <c r="C9" s="100"/>
      <c r="D9" s="100"/>
      <c r="E9" s="100"/>
      <c r="F9" s="101"/>
    </row>
    <row r="10" spans="1:6" x14ac:dyDescent="0.2">
      <c r="A10" s="4" t="s">
        <v>46</v>
      </c>
      <c r="B10" s="5" t="s">
        <v>47</v>
      </c>
      <c r="C10" s="5" t="s">
        <v>48</v>
      </c>
      <c r="D10" s="5" t="s">
        <v>49</v>
      </c>
      <c r="E10" s="5" t="s">
        <v>50</v>
      </c>
      <c r="F10" s="6" t="s">
        <v>51</v>
      </c>
    </row>
    <row r="11" spans="1:6" x14ac:dyDescent="0.2">
      <c r="A11" s="8" t="s">
        <v>15</v>
      </c>
      <c r="B11" s="9">
        <f>'Overview &amp; Data'!C25</f>
        <v>0</v>
      </c>
      <c r="C11" s="9">
        <f>'Overview &amp; Data'!C25</f>
        <v>0</v>
      </c>
      <c r="D11" s="9">
        <f>'Overview &amp; Data'!C25</f>
        <v>0</v>
      </c>
      <c r="E11" s="9">
        <f>'Overview &amp; Data'!C25</f>
        <v>0</v>
      </c>
      <c r="F11" s="10">
        <f>'Overview &amp; Data'!C25</f>
        <v>0</v>
      </c>
    </row>
    <row r="12" spans="1:6" x14ac:dyDescent="0.2">
      <c r="A12" s="8" t="s">
        <v>29</v>
      </c>
      <c r="B12" s="9">
        <f>'Overview &amp; Data'!C28</f>
        <v>0</v>
      </c>
      <c r="C12" s="9">
        <f>'Overview &amp; Data'!C28</f>
        <v>0</v>
      </c>
      <c r="D12" s="9">
        <f>'Overview &amp; Data'!C28</f>
        <v>0</v>
      </c>
      <c r="E12" s="9">
        <f>'Overview &amp; Data'!C28</f>
        <v>0</v>
      </c>
      <c r="F12" s="10">
        <f>'Overview &amp; Data'!C28</f>
        <v>0</v>
      </c>
    </row>
    <row r="13" spans="1:6" x14ac:dyDescent="0.2">
      <c r="A13" s="14" t="s">
        <v>52</v>
      </c>
      <c r="B13" s="9">
        <f>B11+B12</f>
        <v>0</v>
      </c>
      <c r="C13" s="9">
        <f>C11+C12</f>
        <v>0</v>
      </c>
      <c r="D13" s="9">
        <f>D11+D12</f>
        <v>0</v>
      </c>
      <c r="E13" s="9">
        <f>E11+E12</f>
        <v>0</v>
      </c>
      <c r="F13" s="10">
        <f>F11+F12</f>
        <v>0</v>
      </c>
    </row>
    <row r="14" spans="1:6" x14ac:dyDescent="0.2">
      <c r="A14" s="14" t="s">
        <v>34</v>
      </c>
      <c r="B14" s="9">
        <f>'Overview &amp; Data'!C33</f>
        <v>0</v>
      </c>
      <c r="C14" s="9">
        <f>B14*1.05</f>
        <v>0</v>
      </c>
      <c r="D14" s="9">
        <f>C14*1.05</f>
        <v>0</v>
      </c>
      <c r="E14" s="9">
        <f>D14*1.05</f>
        <v>0</v>
      </c>
      <c r="F14" s="10">
        <f>E14*1.05</f>
        <v>0</v>
      </c>
    </row>
    <row r="15" spans="1:6" x14ac:dyDescent="0.2">
      <c r="A15" s="8" t="s">
        <v>53</v>
      </c>
      <c r="B15" s="9">
        <f>B14-B13</f>
        <v>0</v>
      </c>
      <c r="C15" s="9">
        <f t="shared" ref="C15:F15" si="0">C14-C13</f>
        <v>0</v>
      </c>
      <c r="D15" s="9">
        <f>D14-D13</f>
        <v>0</v>
      </c>
      <c r="E15" s="9">
        <f t="shared" si="0"/>
        <v>0</v>
      </c>
      <c r="F15" s="10">
        <f t="shared" si="0"/>
        <v>0</v>
      </c>
    </row>
    <row r="16" spans="1:6" x14ac:dyDescent="0.2">
      <c r="A16" s="8" t="s">
        <v>54</v>
      </c>
      <c r="B16" s="9">
        <f>B15</f>
        <v>0</v>
      </c>
      <c r="C16" s="9">
        <f>B16+C15</f>
        <v>0</v>
      </c>
      <c r="D16" s="9">
        <f>C16+D15</f>
        <v>0</v>
      </c>
      <c r="E16" s="9">
        <f>D16+E15</f>
        <v>0</v>
      </c>
      <c r="F16" s="10">
        <f>E16+F15</f>
        <v>0</v>
      </c>
    </row>
    <row r="17" spans="1:6" ht="15" thickBot="1" x14ac:dyDescent="0.25">
      <c r="A17" s="15" t="s">
        <v>55</v>
      </c>
      <c r="B17" s="11">
        <f>IF(B13&gt;0, (B14-B13)/B13, 0)</f>
        <v>0</v>
      </c>
      <c r="C17" s="11">
        <f>IF(C13&gt;0, (C14-C13)/C13, 0)</f>
        <v>0</v>
      </c>
      <c r="D17" s="11">
        <f>IF(D13&gt;0, (D14-D13)/D13, 0)</f>
        <v>0</v>
      </c>
      <c r="E17" s="11">
        <f>IF(E13&gt;0, (E14-E13)/E13, 0)</f>
        <v>0</v>
      </c>
      <c r="F17" s="12">
        <f>IF(F13&gt;0, (F14-F13)/F13, 0)</f>
        <v>0</v>
      </c>
    </row>
  </sheetData>
  <sheetProtection sheet="1" objects="1" scenarios="1" selectLockedCells="1" selectUnlockedCells="1"/>
  <mergeCells count="3">
    <mergeCell ref="A1:F6"/>
    <mergeCell ref="A7:F7"/>
    <mergeCell ref="A8:F9"/>
  </mergeCells>
  <hyperlinks>
    <hyperlink ref="A1:F6" r:id="rId1" display="https://kmbs.konicaminolta.us/solutions-services/intelligent-information-management/" xr:uid="{C30AB709-0476-49FC-8920-782955010297}"/>
  </hyperlinks>
  <pageMargins left="0.7" right="0.7" top="0.75" bottom="0.75" header="0.3" footer="0.3"/>
  <pageSetup orientation="portrait" r:id="rId2"/>
  <ignoredErrors>
    <ignoredError sqref="C14" formula="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F51F3-8C6C-4E66-9516-66DAE8DB84C8}">
  <dimension ref="A1:L11"/>
  <sheetViews>
    <sheetView tabSelected="1" workbookViewId="0">
      <selection sqref="A1:L11"/>
    </sheetView>
  </sheetViews>
  <sheetFormatPr defaultRowHeight="15" x14ac:dyDescent="0.25"/>
  <sheetData>
    <row r="1" spans="1:12" ht="15" customHeight="1" x14ac:dyDescent="0.25">
      <c r="A1" s="102" t="s">
        <v>56</v>
      </c>
      <c r="B1" s="103"/>
      <c r="C1" s="103"/>
      <c r="D1" s="103"/>
      <c r="E1" s="103"/>
      <c r="F1" s="103"/>
      <c r="G1" s="103"/>
      <c r="H1" s="103"/>
      <c r="I1" s="103"/>
      <c r="J1" s="103"/>
      <c r="K1" s="103"/>
      <c r="L1" s="104"/>
    </row>
    <row r="2" spans="1:12" x14ac:dyDescent="0.25">
      <c r="A2" s="105"/>
      <c r="B2" s="106"/>
      <c r="C2" s="106"/>
      <c r="D2" s="106"/>
      <c r="E2" s="106"/>
      <c r="F2" s="106"/>
      <c r="G2" s="106"/>
      <c r="H2" s="106"/>
      <c r="I2" s="106"/>
      <c r="J2" s="106"/>
      <c r="K2" s="106"/>
      <c r="L2" s="107"/>
    </row>
    <row r="3" spans="1:12" x14ac:dyDescent="0.25">
      <c r="A3" s="105"/>
      <c r="B3" s="106"/>
      <c r="C3" s="106"/>
      <c r="D3" s="106"/>
      <c r="E3" s="106"/>
      <c r="F3" s="106"/>
      <c r="G3" s="106"/>
      <c r="H3" s="106"/>
      <c r="I3" s="106"/>
      <c r="J3" s="106"/>
      <c r="K3" s="106"/>
      <c r="L3" s="107"/>
    </row>
    <row r="4" spans="1:12" x14ac:dyDescent="0.25">
      <c r="A4" s="105"/>
      <c r="B4" s="106"/>
      <c r="C4" s="106"/>
      <c r="D4" s="106"/>
      <c r="E4" s="106"/>
      <c r="F4" s="106"/>
      <c r="G4" s="106"/>
      <c r="H4" s="106"/>
      <c r="I4" s="106"/>
      <c r="J4" s="106"/>
      <c r="K4" s="106"/>
      <c r="L4" s="107"/>
    </row>
    <row r="5" spans="1:12" x14ac:dyDescent="0.25">
      <c r="A5" s="105"/>
      <c r="B5" s="106"/>
      <c r="C5" s="106"/>
      <c r="D5" s="106"/>
      <c r="E5" s="106"/>
      <c r="F5" s="106"/>
      <c r="G5" s="106"/>
      <c r="H5" s="106"/>
      <c r="I5" s="106"/>
      <c r="J5" s="106"/>
      <c r="K5" s="106"/>
      <c r="L5" s="107"/>
    </row>
    <row r="6" spans="1:12" x14ac:dyDescent="0.25">
      <c r="A6" s="105"/>
      <c r="B6" s="106"/>
      <c r="C6" s="106"/>
      <c r="D6" s="106"/>
      <c r="E6" s="106"/>
      <c r="F6" s="106"/>
      <c r="G6" s="106"/>
      <c r="H6" s="106"/>
      <c r="I6" s="106"/>
      <c r="J6" s="106"/>
      <c r="K6" s="106"/>
      <c r="L6" s="107"/>
    </row>
    <row r="7" spans="1:12" x14ac:dyDescent="0.25">
      <c r="A7" s="105"/>
      <c r="B7" s="106"/>
      <c r="C7" s="106"/>
      <c r="D7" s="106"/>
      <c r="E7" s="106"/>
      <c r="F7" s="106"/>
      <c r="G7" s="106"/>
      <c r="H7" s="106"/>
      <c r="I7" s="106"/>
      <c r="J7" s="106"/>
      <c r="K7" s="106"/>
      <c r="L7" s="107"/>
    </row>
    <row r="8" spans="1:12" x14ac:dyDescent="0.25">
      <c r="A8" s="105"/>
      <c r="B8" s="106"/>
      <c r="C8" s="106"/>
      <c r="D8" s="106"/>
      <c r="E8" s="106"/>
      <c r="F8" s="106"/>
      <c r="G8" s="106"/>
      <c r="H8" s="106"/>
      <c r="I8" s="106"/>
      <c r="J8" s="106"/>
      <c r="K8" s="106"/>
      <c r="L8" s="107"/>
    </row>
    <row r="9" spans="1:12" ht="27.75" customHeight="1" x14ac:dyDescent="0.25">
      <c r="A9" s="105"/>
      <c r="B9" s="106"/>
      <c r="C9" s="106"/>
      <c r="D9" s="106"/>
      <c r="E9" s="106"/>
      <c r="F9" s="106"/>
      <c r="G9" s="106"/>
      <c r="H9" s="106"/>
      <c r="I9" s="106"/>
      <c r="J9" s="106"/>
      <c r="K9" s="106"/>
      <c r="L9" s="107"/>
    </row>
    <row r="10" spans="1:12" ht="6" customHeight="1" x14ac:dyDescent="0.25">
      <c r="A10" s="105"/>
      <c r="B10" s="106"/>
      <c r="C10" s="106"/>
      <c r="D10" s="106"/>
      <c r="E10" s="106"/>
      <c r="F10" s="106"/>
      <c r="G10" s="106"/>
      <c r="H10" s="106"/>
      <c r="I10" s="106"/>
      <c r="J10" s="106"/>
      <c r="K10" s="106"/>
      <c r="L10" s="107"/>
    </row>
    <row r="11" spans="1:12" ht="55.5" customHeight="1" thickBot="1" x14ac:dyDescent="0.3">
      <c r="A11" s="108"/>
      <c r="B11" s="109"/>
      <c r="C11" s="109"/>
      <c r="D11" s="109"/>
      <c r="E11" s="109"/>
      <c r="F11" s="109"/>
      <c r="G11" s="109"/>
      <c r="H11" s="109"/>
      <c r="I11" s="109"/>
      <c r="J11" s="109"/>
      <c r="K11" s="109"/>
      <c r="L11" s="110"/>
    </row>
  </sheetData>
  <mergeCells count="1">
    <mergeCell ref="A1:L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8A17D-1CBD-4D4A-A250-3E09970A903E}">
  <dimension ref="A1:O27"/>
  <sheetViews>
    <sheetView workbookViewId="0">
      <selection activeCell="A28" sqref="A28"/>
    </sheetView>
  </sheetViews>
  <sheetFormatPr defaultRowHeight="15" x14ac:dyDescent="0.25"/>
  <cols>
    <col min="1" max="1" width="35.42578125" bestFit="1" customWidth="1"/>
    <col min="3" max="3" width="30.28515625" bestFit="1" customWidth="1"/>
    <col min="5" max="5" width="30.7109375" bestFit="1" customWidth="1"/>
  </cols>
  <sheetData>
    <row r="1" spans="1:5" x14ac:dyDescent="0.25">
      <c r="A1" s="7" t="s">
        <v>57</v>
      </c>
      <c r="C1" s="7" t="s">
        <v>58</v>
      </c>
      <c r="E1" s="7" t="s">
        <v>59</v>
      </c>
    </row>
    <row r="2" spans="1:5" x14ac:dyDescent="0.25">
      <c r="A2" s="2" t="s">
        <v>3</v>
      </c>
      <c r="C2" t="s">
        <v>60</v>
      </c>
      <c r="E2" t="s">
        <v>61</v>
      </c>
    </row>
    <row r="3" spans="1:5" x14ac:dyDescent="0.25">
      <c r="A3" t="s">
        <v>4</v>
      </c>
      <c r="C3" t="s">
        <v>62</v>
      </c>
      <c r="E3" t="s">
        <v>63</v>
      </c>
    </row>
    <row r="4" spans="1:5" x14ac:dyDescent="0.25">
      <c r="A4" t="s">
        <v>64</v>
      </c>
      <c r="C4" t="s">
        <v>6</v>
      </c>
      <c r="E4" t="s">
        <v>8</v>
      </c>
    </row>
    <row r="5" spans="1:5" x14ac:dyDescent="0.25">
      <c r="A5" t="s">
        <v>65</v>
      </c>
      <c r="C5" t="s">
        <v>66</v>
      </c>
      <c r="E5" t="s">
        <v>67</v>
      </c>
    </row>
    <row r="6" spans="1:5" x14ac:dyDescent="0.25">
      <c r="A6" t="s">
        <v>68</v>
      </c>
      <c r="C6" t="s">
        <v>69</v>
      </c>
      <c r="E6" t="s">
        <v>70</v>
      </c>
    </row>
    <row r="7" spans="1:5" x14ac:dyDescent="0.25">
      <c r="C7" t="s">
        <v>71</v>
      </c>
      <c r="E7" t="s">
        <v>72</v>
      </c>
    </row>
    <row r="18" spans="14:15" x14ac:dyDescent="0.25">
      <c r="N18" s="1"/>
    </row>
    <row r="21" spans="14:15" x14ac:dyDescent="0.25">
      <c r="O21" s="1"/>
    </row>
    <row r="22" spans="14:15" x14ac:dyDescent="0.25">
      <c r="O22" s="1"/>
    </row>
    <row r="23" spans="14:15" x14ac:dyDescent="0.25">
      <c r="O23" s="1"/>
    </row>
    <row r="24" spans="14:15" x14ac:dyDescent="0.25">
      <c r="O24" s="1"/>
    </row>
    <row r="25" spans="14:15" x14ac:dyDescent="0.25">
      <c r="O25" s="1"/>
    </row>
    <row r="27" spans="14:15" x14ac:dyDescent="0.25">
      <c r="O27"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Overview &amp; Data</vt:lpstr>
      <vt:lpstr>Cost-Benefit Analysis</vt:lpstr>
      <vt:lpstr>Disclaimer</vt:lpstr>
      <vt:lpstr>Sheet2</vt:lpstr>
    </vt:vector>
  </TitlesOfParts>
  <Manager/>
  <Company>Konica Minolta Business Solutions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Aneri Rathod</dc:creator>
  <cp:keywords/>
  <dc:description/>
  <cp:lastModifiedBy>Aneri Rathod</cp:lastModifiedBy>
  <cp:revision/>
  <dcterms:created xsi:type="dcterms:W3CDTF">2024-11-08T20:09:27Z</dcterms:created>
  <dcterms:modified xsi:type="dcterms:W3CDTF">2024-12-19T15:54:51Z</dcterms:modified>
  <cp:category/>
  <cp:contentStatus/>
</cp:coreProperties>
</file>